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66925"/>
  <xr:revisionPtr revIDLastSave="195" documentId="8_{57D5BDB6-9CFB-4C1F-884E-3FC0A9203FA0}" xr6:coauthVersionLast="47" xr6:coauthVersionMax="47" xr10:uidLastSave="{EE257778-2BDE-4843-97EF-027A692F1F72}"/>
  <bookViews>
    <workbookView xWindow="-22440" yWindow="1125" windowWidth="21600" windowHeight="11385" xr2:uid="{553282C7-8416-467D-8B7E-437254BCDBBF}"/>
  </bookViews>
  <sheets>
    <sheet name="improve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B90" i="1"/>
  <c r="E28" i="1"/>
  <c r="E16" i="1"/>
  <c r="E88" i="1"/>
  <c r="E76" i="1"/>
  <c r="E62" i="1"/>
  <c r="E70" i="1"/>
  <c r="E80" i="1"/>
  <c r="E41" i="1"/>
  <c r="E61" i="1"/>
  <c r="E82" i="1"/>
  <c r="E46" i="1"/>
  <c r="E35" i="1"/>
  <c r="E60" i="1"/>
  <c r="E64" i="1"/>
  <c r="E4" i="1"/>
  <c r="E3" i="1"/>
  <c r="E39" i="1"/>
  <c r="E79" i="1"/>
  <c r="E21" i="1"/>
  <c r="E55" i="1"/>
  <c r="E52" i="1"/>
  <c r="E20" i="1"/>
  <c r="E11" i="1"/>
  <c r="E9" i="1"/>
  <c r="E73" i="1"/>
  <c r="E15" i="1"/>
  <c r="E85" i="1"/>
  <c r="E78" i="1"/>
  <c r="E22" i="1"/>
  <c r="E81" i="1"/>
  <c r="E37" i="1"/>
  <c r="E5" i="1"/>
  <c r="E33" i="1"/>
  <c r="E71" i="1"/>
  <c r="E10" i="1"/>
  <c r="E74" i="1"/>
  <c r="E6" i="1"/>
  <c r="E77" i="1"/>
  <c r="E13" i="1"/>
  <c r="E72" i="1"/>
  <c r="E69" i="1"/>
  <c r="E12" i="1"/>
  <c r="E40" i="1"/>
  <c r="E44" i="1"/>
  <c r="E59" i="1"/>
  <c r="E30" i="1"/>
  <c r="E17" i="1"/>
  <c r="E42" i="1"/>
  <c r="E14" i="1"/>
  <c r="E43" i="1"/>
  <c r="E75" i="1"/>
  <c r="E67" i="1"/>
  <c r="E38" i="1"/>
  <c r="E19" i="1"/>
  <c r="E8" i="1"/>
  <c r="E68" i="1"/>
  <c r="E83" i="1"/>
  <c r="E48" i="1"/>
  <c r="E45" i="1"/>
  <c r="E86" i="1"/>
  <c r="E66" i="1"/>
  <c r="E2" i="1"/>
  <c r="E54" i="1"/>
  <c r="E24" i="1"/>
  <c r="E31" i="1"/>
  <c r="E51" i="1"/>
  <c r="E57" i="1"/>
  <c r="E87" i="1"/>
  <c r="E23" i="1"/>
  <c r="E89" i="1"/>
  <c r="E58" i="1"/>
  <c r="E63" i="1"/>
  <c r="E29" i="1"/>
  <c r="E56" i="1"/>
  <c r="E18" i="1"/>
  <c r="E7" i="1"/>
  <c r="E49" i="1"/>
  <c r="E27" i="1"/>
  <c r="E34" i="1"/>
  <c r="E36" i="1"/>
  <c r="E25" i="1"/>
  <c r="E26" i="1"/>
  <c r="E53" i="1"/>
  <c r="E84" i="1"/>
  <c r="E50" i="1"/>
  <c r="E47" i="1"/>
  <c r="E32" i="1"/>
  <c r="E90" i="1" l="1"/>
  <c r="D47" i="1"/>
  <c r="D32" i="1"/>
  <c r="D27" i="1"/>
  <c r="D56" i="1"/>
  <c r="D58" i="1"/>
  <c r="D49" i="1"/>
  <c r="D66" i="1"/>
  <c r="D57" i="1"/>
  <c r="D31" i="1"/>
  <c r="D63" i="1"/>
  <c r="D50" i="1"/>
  <c r="D86" i="1"/>
  <c r="D2" i="1"/>
  <c r="D89" i="1"/>
  <c r="D45" i="1"/>
  <c r="D8" i="1"/>
  <c r="D53" i="1"/>
  <c r="D48" i="1"/>
  <c r="D26" i="1"/>
  <c r="D34" i="1"/>
  <c r="D24" i="1"/>
  <c r="D25" i="1"/>
  <c r="D43" i="1"/>
  <c r="D51" i="1"/>
  <c r="D36" i="1"/>
  <c r="D6" i="1"/>
  <c r="D84" i="1"/>
  <c r="D5" i="1"/>
  <c r="D59" i="1"/>
  <c r="D54" i="1"/>
  <c r="D17" i="1"/>
  <c r="D42" i="1"/>
  <c r="D30" i="1"/>
  <c r="D15" i="1"/>
  <c r="D19" i="1"/>
  <c r="D33" i="1"/>
  <c r="D87" i="1"/>
  <c r="D52" i="1"/>
  <c r="D83" i="1"/>
  <c r="D23" i="1"/>
  <c r="D77" i="1"/>
  <c r="D7" i="1"/>
  <c r="D9" i="1"/>
  <c r="D85" i="1"/>
  <c r="D44" i="1"/>
  <c r="D18" i="1"/>
  <c r="D29" i="1"/>
  <c r="D69" i="1"/>
  <c r="D75" i="1"/>
  <c r="D3" i="1"/>
  <c r="D39" i="1"/>
  <c r="D78" i="1"/>
  <c r="D61" i="1"/>
  <c r="D55" i="1"/>
  <c r="D60" i="1"/>
  <c r="D74" i="1"/>
  <c r="D80" i="1"/>
  <c r="D79" i="1"/>
  <c r="D71" i="1"/>
  <c r="D72" i="1"/>
  <c r="D14" i="1"/>
  <c r="D76" i="1"/>
  <c r="D67" i="1"/>
  <c r="D41" i="1"/>
  <c r="D46" i="1"/>
  <c r="D40" i="1"/>
  <c r="D68" i="1"/>
  <c r="D82" i="1"/>
  <c r="D20" i="1"/>
  <c r="D88" i="1"/>
  <c r="D4" i="1"/>
  <c r="D73" i="1"/>
  <c r="D22" i="1"/>
  <c r="D16" i="1"/>
  <c r="D12" i="1"/>
  <c r="D10" i="1"/>
  <c r="D62" i="1"/>
  <c r="D13" i="1"/>
  <c r="D38" i="1"/>
  <c r="D64" i="1"/>
  <c r="D70" i="1"/>
  <c r="D21" i="1"/>
  <c r="D28" i="1"/>
  <c r="D35" i="1"/>
  <c r="D81" i="1"/>
  <c r="D11" i="1"/>
  <c r="D37" i="1"/>
  <c r="D90" i="1" l="1"/>
</calcChain>
</file>

<file path=xl/sharedStrings.xml><?xml version="1.0" encoding="utf-8"?>
<sst xmlns="http://schemas.openxmlformats.org/spreadsheetml/2006/main" count="162" uniqueCount="100">
  <si>
    <t>GetFisherTransform</t>
  </si>
  <si>
    <t>GetVwap</t>
  </si>
  <si>
    <t>GetWilliamsR</t>
  </si>
  <si>
    <t>GetWma</t>
  </si>
  <si>
    <t>GetZigZag</t>
  </si>
  <si>
    <t>GetAdl</t>
  </si>
  <si>
    <t>GetAdlWithSma</t>
  </si>
  <si>
    <t>GetAdx</t>
  </si>
  <si>
    <t>GetAlligator</t>
  </si>
  <si>
    <t>GetAlma</t>
  </si>
  <si>
    <t>GetAroon</t>
  </si>
  <si>
    <t>GetAtr</t>
  </si>
  <si>
    <t>GetAwesome</t>
  </si>
  <si>
    <t>GetBeta</t>
  </si>
  <si>
    <t>GetBetaUp</t>
  </si>
  <si>
    <t>GetBetaDown</t>
  </si>
  <si>
    <t>GetBetaAll</t>
  </si>
  <si>
    <t>GetBollingerBands</t>
  </si>
  <si>
    <t>GetBop</t>
  </si>
  <si>
    <t>GetCci</t>
  </si>
  <si>
    <t>GetChaikinOsc</t>
  </si>
  <si>
    <t>GetChandelier</t>
  </si>
  <si>
    <t>GetChop</t>
  </si>
  <si>
    <t>GetCmf</t>
  </si>
  <si>
    <t>GetConnorsRsi</t>
  </si>
  <si>
    <t>GetCorrelation</t>
  </si>
  <si>
    <t>GetDonchian</t>
  </si>
  <si>
    <t>GetDoubleEma</t>
  </si>
  <si>
    <t>GetDpo</t>
  </si>
  <si>
    <t>GetElderRay</t>
  </si>
  <si>
    <t>GetEma</t>
  </si>
  <si>
    <t>GetEpma</t>
  </si>
  <si>
    <t>GetFcb</t>
  </si>
  <si>
    <t>GetForceIndex</t>
  </si>
  <si>
    <t>GetFractal</t>
  </si>
  <si>
    <t>GetGator</t>
  </si>
  <si>
    <t>GetHeikinAshi</t>
  </si>
  <si>
    <t>GetHma</t>
  </si>
  <si>
    <t>GetHtTrendline</t>
  </si>
  <si>
    <t>GetHurst</t>
  </si>
  <si>
    <t>GetIchimoku</t>
  </si>
  <si>
    <t>GetKama</t>
  </si>
  <si>
    <t>GetKlinger</t>
  </si>
  <si>
    <t>GetKeltner</t>
  </si>
  <si>
    <t>GetMacd</t>
  </si>
  <si>
    <t>GetMaEnvelopes</t>
  </si>
  <si>
    <t>GetMama</t>
  </si>
  <si>
    <t>GetMarubozu</t>
  </si>
  <si>
    <t>GetMfi</t>
  </si>
  <si>
    <t>GetObv</t>
  </si>
  <si>
    <t>GetObvWithSma</t>
  </si>
  <si>
    <t>GetParabolicSar</t>
  </si>
  <si>
    <t>GetPivots</t>
  </si>
  <si>
    <t>GetPivotPoints</t>
  </si>
  <si>
    <t>GetPmo</t>
  </si>
  <si>
    <t>GetPrs</t>
  </si>
  <si>
    <t>GetPrsWithSma</t>
  </si>
  <si>
    <t>GetPvo</t>
  </si>
  <si>
    <t>GetRenko</t>
  </si>
  <si>
    <t>GetRenkoAtr</t>
  </si>
  <si>
    <t>GetRoc</t>
  </si>
  <si>
    <t>GetRocWb</t>
  </si>
  <si>
    <t>GetRocWithSma</t>
  </si>
  <si>
    <t>GetRsi</t>
  </si>
  <si>
    <t>GetSlope</t>
  </si>
  <si>
    <t>GetSma</t>
  </si>
  <si>
    <t>GetSmaExtended</t>
  </si>
  <si>
    <t>GetSmma</t>
  </si>
  <si>
    <t>GetStarcBands</t>
  </si>
  <si>
    <t>GetStc</t>
  </si>
  <si>
    <t>GetStdDev</t>
  </si>
  <si>
    <t>GetStdDevWithSma</t>
  </si>
  <si>
    <t>GetStdDevChannels</t>
  </si>
  <si>
    <t>GetStoch</t>
  </si>
  <si>
    <t>GetStochSMMA</t>
  </si>
  <si>
    <t>GetStochRsi</t>
  </si>
  <si>
    <t>GetSuperTrend</t>
  </si>
  <si>
    <t>GetTripleEma</t>
  </si>
  <si>
    <t>GetTrix</t>
  </si>
  <si>
    <t>GetTrixWithSma</t>
  </si>
  <si>
    <t>GetTsi</t>
  </si>
  <si>
    <t>GetT3</t>
  </si>
  <si>
    <t>GetUlcerIndex</t>
  </si>
  <si>
    <t>GetUltimate</t>
  </si>
  <si>
    <t>GetVolatilityStop</t>
  </si>
  <si>
    <t>GetVolSma</t>
  </si>
  <si>
    <t>GetVortex</t>
  </si>
  <si>
    <t>change</t>
  </si>
  <si>
    <t>x-times</t>
  </si>
  <si>
    <t>Method</t>
  </si>
  <si>
    <t>x</t>
  </si>
  <si>
    <t>param</t>
  </si>
  <si>
    <t>result</t>
  </si>
  <si>
    <t>notes</t>
  </si>
  <si>
    <t>no change</t>
  </si>
  <si>
    <t>no change, already double</t>
  </si>
  <si>
    <t>no change, deprecated soon</t>
  </si>
  <si>
    <t>old</t>
  </si>
  <si>
    <t>new</t>
  </si>
  <si>
    <t>GetSmi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</si>
</sst>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right"/>
    </xf>
    <xf numFmtId="43" fontId="1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1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4" formatCode="0.0%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AF359A-319B-4519-BE18-1054506D0AB4}" name="Table1" displayName="Table1" ref="A1:H90" totalsRowCount="1">
  <sortState xmlns:xlrd2="http://schemas.microsoft.com/office/spreadsheetml/2017/richdata2" ref="A2:H89">
    <sortCondition ref="A43:A89"/>
  </sortState>
  <tableColumns count="8">
    <tableColumn id="1" xr3:uid="{645DC2A2-ADC6-4FC4-9D98-41DBDA422920}" name="Method" dataDxfId="14" totalsRowDxfId="7"/>
    <tableColumn id="2" xr3:uid="{CD8648A9-5FFC-45BF-AE6B-BC7EA4DAD3CF}" name="old" totalsRowFunction="custom" dataDxfId="13" totalsRowDxfId="6">
      <totalsRowFormula>MEDIAN(Table1[old])</totalsRowFormula>
    </tableColumn>
    <tableColumn id="3" xr3:uid="{E988C419-9C48-4D3C-908C-69FCC3DE9E43}" name="new" totalsRowFunction="custom" dataDxfId="12" totalsRowDxfId="5">
      <totalsRowFormula>MEDIAN(Table1[new])</totalsRowFormula>
    </tableColumn>
    <tableColumn id="4" xr3:uid="{1475D619-32B9-4A73-8A75-B53F4DF95096}" name="change" totalsRowFunction="custom" dataDxfId="11" totalsRowDxfId="4" dataCellStyle="Percent">
      <calculatedColumnFormula>Table1[[#This Row],[new]]/Table1[[#This Row],[old]]-1</calculatedColumnFormula>
      <totalsRowFormula>MEDIAN(Table1[change])</totalsRowFormula>
    </tableColumn>
    <tableColumn id="5" xr3:uid="{E9B30BF4-631D-4423-B9AC-BABFDAB0CA65}" name="x-times" totalsRowFunction="custom" dataDxfId="10" totalsRowDxfId="3" dataCellStyle="Comma">
      <calculatedColumnFormula>Table1[[#This Row],[old]]/Table1[[#This Row],[new]]</calculatedColumnFormula>
      <totalsRowFormula>MEDIAN(Table1[x-times])</totalsRowFormula>
    </tableColumn>
    <tableColumn id="7" xr3:uid="{97E2B89F-F296-4767-B15F-AE26810791FF}" name="param" dataDxfId="9" totalsRowDxfId="2"/>
    <tableColumn id="8" xr3:uid="{59028A49-203D-4C3C-A1A3-176485324D68}" name="result" dataDxfId="8" totalsRowDxfId="1"/>
    <tableColumn id="9" xr3:uid="{8F837491-1D40-49DC-8036-DB36E6832D46}" name="notes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0853-B2EF-4771-A153-AC9E74430D70}">
  <dimension ref="A1:H90"/>
  <sheetViews>
    <sheetView tabSelected="1" workbookViewId="0">
      <selection activeCell="I1" sqref="I1"/>
    </sheetView>
  </sheetViews>
  <sheetFormatPr defaultRowHeight="15" x14ac:dyDescent="0.25"/>
  <cols>
    <col min="1" max="1" width="18.85546875" style="1" bestFit="1" customWidth="1"/>
    <col min="2" max="2" width="8.140625" style="2" bestFit="1" customWidth="1"/>
    <col min="3" max="3" width="8" style="2" bestFit="1" customWidth="1"/>
    <col min="4" max="4" width="7.28515625" style="4" bestFit="1" customWidth="1"/>
    <col min="5" max="5" width="9.140625" style="5"/>
    <col min="6" max="6" width="6.5703125" style="6" bestFit="1" customWidth="1"/>
    <col min="7" max="7" width="6.140625" style="6" bestFit="1" customWidth="1"/>
    <col min="8" max="8" width="26.42578125" bestFit="1" customWidth="1"/>
  </cols>
  <sheetData>
    <row r="1" spans="1:8" x14ac:dyDescent="0.25">
      <c r="A1" s="1" t="s">
        <v>89</v>
      </c>
      <c r="B1" s="2" t="s">
        <v>97</v>
      </c>
      <c r="C1" s="2" t="s">
        <v>98</v>
      </c>
      <c r="D1" s="4" t="s">
        <v>87</v>
      </c>
      <c r="E1" s="5" t="s">
        <v>88</v>
      </c>
      <c r="F1" s="6" t="s">
        <v>91</v>
      </c>
      <c r="G1" s="6" t="s">
        <v>92</v>
      </c>
      <c r="H1" t="s">
        <v>93</v>
      </c>
    </row>
    <row r="2" spans="1:8" x14ac:dyDescent="0.25">
      <c r="A2" s="1" t="s">
        <v>5</v>
      </c>
      <c r="B2" s="2">
        <v>136.53</v>
      </c>
      <c r="C2" s="2">
        <v>124.29</v>
      </c>
      <c r="D2" s="4">
        <f>Table1[[#This Row],[new]]/Table1[[#This Row],[old]]-1</f>
        <v>-8.965062623599207E-2</v>
      </c>
      <c r="E2" s="5">
        <f>Table1[[#This Row],[old]]/Table1[[#This Row],[new]]</f>
        <v>1.0984793627805938</v>
      </c>
      <c r="G2" s="6" t="s">
        <v>90</v>
      </c>
    </row>
    <row r="3" spans="1:8" x14ac:dyDescent="0.25">
      <c r="A3" s="1" t="s">
        <v>6</v>
      </c>
      <c r="B3" s="2">
        <v>369.96</v>
      </c>
      <c r="C3" s="2">
        <v>115.54</v>
      </c>
      <c r="D3" s="4">
        <f>Table1[[#This Row],[new]]/Table1[[#This Row],[old]]-1</f>
        <v>-0.68769596713158176</v>
      </c>
      <c r="E3" s="5">
        <f>Table1[[#This Row],[old]]/Table1[[#This Row],[new]]</f>
        <v>3.202007962610351</v>
      </c>
      <c r="G3" s="6" t="s">
        <v>90</v>
      </c>
    </row>
    <row r="4" spans="1:8" x14ac:dyDescent="0.25">
      <c r="A4" s="1" t="s">
        <v>7</v>
      </c>
      <c r="B4" s="2">
        <v>732.65</v>
      </c>
      <c r="C4" s="2">
        <v>237.15</v>
      </c>
      <c r="D4" s="4">
        <f>Table1[[#This Row],[new]]/Table1[[#This Row],[old]]-1</f>
        <v>-0.67631201801678831</v>
      </c>
      <c r="E4" s="5">
        <f>Table1[[#This Row],[old]]/Table1[[#This Row],[new]]</f>
        <v>3.0893948977440435</v>
      </c>
      <c r="G4" s="6" t="s">
        <v>90</v>
      </c>
    </row>
    <row r="5" spans="1:8" x14ac:dyDescent="0.25">
      <c r="A5" s="1" t="s">
        <v>8</v>
      </c>
      <c r="B5" s="2">
        <v>231.84</v>
      </c>
      <c r="C5" s="2">
        <v>155.55000000000001</v>
      </c>
      <c r="D5" s="4">
        <f>Table1[[#This Row],[new]]/Table1[[#This Row],[old]]-1</f>
        <v>-0.3290631469979296</v>
      </c>
      <c r="E5" s="5">
        <f>Table1[[#This Row],[old]]/Table1[[#This Row],[new]]</f>
        <v>1.4904532304725169</v>
      </c>
    </row>
    <row r="6" spans="1:8" x14ac:dyDescent="0.25">
      <c r="A6" s="1" t="s">
        <v>9</v>
      </c>
      <c r="B6" s="2">
        <v>218.72</v>
      </c>
      <c r="C6" s="2">
        <v>83.36</v>
      </c>
      <c r="D6" s="4">
        <f>Table1[[#This Row],[new]]/Table1[[#This Row],[old]]-1</f>
        <v>-0.61887344550109735</v>
      </c>
      <c r="E6" s="5">
        <f>Table1[[#This Row],[old]]/Table1[[#This Row],[new]]</f>
        <v>2.6238003838771595</v>
      </c>
    </row>
    <row r="7" spans="1:8" x14ac:dyDescent="0.25">
      <c r="A7" s="1" t="s">
        <v>10</v>
      </c>
      <c r="B7" s="2">
        <v>311.98</v>
      </c>
      <c r="C7" s="2">
        <v>309.18</v>
      </c>
      <c r="D7" s="4">
        <f>Table1[[#This Row],[new]]/Table1[[#This Row],[old]]-1</f>
        <v>-8.974934290659653E-3</v>
      </c>
      <c r="E7" s="5">
        <f>Table1[[#This Row],[old]]/Table1[[#This Row],[new]]</f>
        <v>1.0090562132091339</v>
      </c>
      <c r="H7" t="s">
        <v>94</v>
      </c>
    </row>
    <row r="8" spans="1:8" x14ac:dyDescent="0.25">
      <c r="A8" s="1" t="s">
        <v>11</v>
      </c>
      <c r="B8" s="2">
        <v>154.9</v>
      </c>
      <c r="C8" s="2">
        <v>156.35</v>
      </c>
      <c r="D8" s="4">
        <f>Table1[[#This Row],[new]]/Table1[[#This Row],[old]]-1</f>
        <v>9.3608779857972113E-3</v>
      </c>
      <c r="E8" s="5">
        <f>Table1[[#This Row],[old]]/Table1[[#This Row],[new]]</f>
        <v>0.99072593540134324</v>
      </c>
      <c r="H8" t="s">
        <v>94</v>
      </c>
    </row>
    <row r="9" spans="1:8" x14ac:dyDescent="0.25">
      <c r="A9" s="1" t="s">
        <v>12</v>
      </c>
      <c r="B9" s="2">
        <v>317.68</v>
      </c>
      <c r="C9" s="2">
        <v>66.290000000000006</v>
      </c>
      <c r="D9" s="4">
        <f>Table1[[#This Row],[new]]/Table1[[#This Row],[old]]-1</f>
        <v>-0.79133089901787956</v>
      </c>
      <c r="E9" s="5">
        <f>Table1[[#This Row],[old]]/Table1[[#This Row],[new]]</f>
        <v>4.7922763614421475</v>
      </c>
      <c r="G9" s="6" t="s">
        <v>90</v>
      </c>
    </row>
    <row r="10" spans="1:8" x14ac:dyDescent="0.25">
      <c r="A10" s="1" t="s">
        <v>13</v>
      </c>
      <c r="B10" s="2">
        <v>946.29</v>
      </c>
      <c r="C10" s="2">
        <v>286.29000000000002</v>
      </c>
      <c r="D10" s="4">
        <f>Table1[[#This Row],[new]]/Table1[[#This Row],[old]]-1</f>
        <v>-0.69746060932695042</v>
      </c>
      <c r="E10" s="5">
        <f>Table1[[#This Row],[old]]/Table1[[#This Row],[new]]</f>
        <v>3.3053547102588281</v>
      </c>
      <c r="G10" s="6" t="s">
        <v>90</v>
      </c>
    </row>
    <row r="11" spans="1:8" x14ac:dyDescent="0.25">
      <c r="A11" s="1" t="s">
        <v>16</v>
      </c>
      <c r="B11" s="3">
        <v>2874.18</v>
      </c>
      <c r="C11" s="2">
        <v>878.41</v>
      </c>
      <c r="D11" s="4">
        <f>Table1[[#This Row],[new]]/Table1[[#This Row],[old]]-1</f>
        <v>-0.6943789185089313</v>
      </c>
      <c r="E11" s="5">
        <f>Table1[[#This Row],[old]]/Table1[[#This Row],[new]]</f>
        <v>3.2720255916940837</v>
      </c>
      <c r="G11" s="6" t="s">
        <v>90</v>
      </c>
    </row>
    <row r="12" spans="1:8" x14ac:dyDescent="0.25">
      <c r="A12" s="1" t="s">
        <v>15</v>
      </c>
      <c r="B12" s="2">
        <v>920.14</v>
      </c>
      <c r="C12" s="2">
        <v>369.43</v>
      </c>
      <c r="D12" s="4">
        <f>Table1[[#This Row],[new]]/Table1[[#This Row],[old]]-1</f>
        <v>-0.59850674897298228</v>
      </c>
      <c r="E12" s="5">
        <f>Table1[[#This Row],[old]]/Table1[[#This Row],[new]]</f>
        <v>2.490701892104052</v>
      </c>
      <c r="G12" s="6" t="s">
        <v>90</v>
      </c>
    </row>
    <row r="13" spans="1:8" x14ac:dyDescent="0.25">
      <c r="A13" s="1" t="s">
        <v>14</v>
      </c>
      <c r="B13" s="2">
        <v>998.1</v>
      </c>
      <c r="C13" s="2">
        <v>377.75</v>
      </c>
      <c r="D13" s="4">
        <f>Table1[[#This Row],[new]]/Table1[[#This Row],[old]]-1</f>
        <v>-0.62153090872658057</v>
      </c>
      <c r="E13" s="5">
        <f>Table1[[#This Row],[old]]/Table1[[#This Row],[new]]</f>
        <v>2.6422236929185972</v>
      </c>
      <c r="G13" s="6" t="s">
        <v>90</v>
      </c>
    </row>
    <row r="14" spans="1:8" x14ac:dyDescent="0.25">
      <c r="A14" s="1" t="s">
        <v>17</v>
      </c>
      <c r="B14" s="2">
        <v>456.09</v>
      </c>
      <c r="C14" s="2">
        <v>259.73</v>
      </c>
      <c r="D14" s="4">
        <f>Table1[[#This Row],[new]]/Table1[[#This Row],[old]]-1</f>
        <v>-0.43052906224648635</v>
      </c>
      <c r="E14" s="5">
        <f>Table1[[#This Row],[old]]/Table1[[#This Row],[new]]</f>
        <v>1.7560158626265736</v>
      </c>
      <c r="F14" s="6" t="s">
        <v>90</v>
      </c>
      <c r="G14" s="6" t="s">
        <v>90</v>
      </c>
    </row>
    <row r="15" spans="1:8" x14ac:dyDescent="0.25">
      <c r="A15" s="1" t="s">
        <v>18</v>
      </c>
      <c r="B15" s="2">
        <v>277.49</v>
      </c>
      <c r="C15" s="2">
        <v>108.02</v>
      </c>
      <c r="D15" s="4">
        <f>Table1[[#This Row],[new]]/Table1[[#This Row],[old]]-1</f>
        <v>-0.61072471080038926</v>
      </c>
      <c r="E15" s="5">
        <f>Table1[[#This Row],[old]]/Table1[[#This Row],[new]]</f>
        <v>2.5688761340492503</v>
      </c>
      <c r="G15" s="6" t="s">
        <v>90</v>
      </c>
    </row>
    <row r="16" spans="1:8" x14ac:dyDescent="0.25">
      <c r="A16" s="1" t="s">
        <v>19</v>
      </c>
      <c r="B16" s="2">
        <v>833.16</v>
      </c>
      <c r="C16" s="2">
        <v>81.89</v>
      </c>
      <c r="D16" s="4">
        <f>Table1[[#This Row],[new]]/Table1[[#This Row],[old]]-1</f>
        <v>-0.90171155600364872</v>
      </c>
      <c r="E16" s="5">
        <f>Table1[[#This Row],[old]]/Table1[[#This Row],[new]]</f>
        <v>10.174136036146049</v>
      </c>
      <c r="G16" s="6" t="s">
        <v>90</v>
      </c>
    </row>
    <row r="17" spans="1:8" x14ac:dyDescent="0.25">
      <c r="A17" s="1" t="s">
        <v>20</v>
      </c>
      <c r="B17" s="2">
        <v>258.16000000000003</v>
      </c>
      <c r="C17" s="2">
        <v>162.76</v>
      </c>
      <c r="D17" s="4">
        <f>Table1[[#This Row],[new]]/Table1[[#This Row],[old]]-1</f>
        <v>-0.36953827083978941</v>
      </c>
      <c r="E17" s="5">
        <f>Table1[[#This Row],[old]]/Table1[[#This Row],[new]]</f>
        <v>1.5861391005160976</v>
      </c>
      <c r="G17" s="6" t="s">
        <v>90</v>
      </c>
    </row>
    <row r="18" spans="1:8" x14ac:dyDescent="0.25">
      <c r="A18" s="1" t="s">
        <v>21</v>
      </c>
      <c r="B18" s="2">
        <v>345.78</v>
      </c>
      <c r="C18" s="2">
        <v>346.43</v>
      </c>
      <c r="D18" s="4">
        <f>Table1[[#This Row],[new]]/Table1[[#This Row],[old]]-1</f>
        <v>1.8798079703858939E-3</v>
      </c>
      <c r="E18" s="5">
        <f>Table1[[#This Row],[old]]/Table1[[#This Row],[new]]</f>
        <v>0.99812371907744701</v>
      </c>
      <c r="H18" t="s">
        <v>94</v>
      </c>
    </row>
    <row r="19" spans="1:8" x14ac:dyDescent="0.25">
      <c r="A19" s="1" t="s">
        <v>22</v>
      </c>
      <c r="B19" s="2">
        <v>278.60000000000002</v>
      </c>
      <c r="C19" s="2">
        <v>119.33</v>
      </c>
      <c r="D19" s="4">
        <f>Table1[[#This Row],[new]]/Table1[[#This Row],[old]]-1</f>
        <v>-0.57167982770997849</v>
      </c>
      <c r="E19" s="5">
        <f>Table1[[#This Row],[old]]/Table1[[#This Row],[new]]</f>
        <v>2.3347020866504655</v>
      </c>
    </row>
    <row r="20" spans="1:8" x14ac:dyDescent="0.25">
      <c r="A20" s="1" t="s">
        <v>23</v>
      </c>
      <c r="B20" s="2">
        <v>635.30999999999995</v>
      </c>
      <c r="C20" s="2">
        <v>212.59</v>
      </c>
      <c r="D20" s="4">
        <f>Table1[[#This Row],[new]]/Table1[[#This Row],[old]]-1</f>
        <v>-0.66537595819363771</v>
      </c>
      <c r="E20" s="5">
        <f>Table1[[#This Row],[old]]/Table1[[#This Row],[new]]</f>
        <v>2.9884284303118678</v>
      </c>
      <c r="G20" s="6" t="s">
        <v>90</v>
      </c>
    </row>
    <row r="21" spans="1:8" x14ac:dyDescent="0.25">
      <c r="A21" s="1" t="s">
        <v>24</v>
      </c>
      <c r="B21" s="3">
        <v>1162.25</v>
      </c>
      <c r="C21" s="2">
        <v>249.64</v>
      </c>
      <c r="D21" s="4">
        <f>Table1[[#This Row],[new]]/Table1[[#This Row],[old]]-1</f>
        <v>-0.78520972252097221</v>
      </c>
      <c r="E21" s="5">
        <f>Table1[[#This Row],[old]]/Table1[[#This Row],[new]]</f>
        <v>4.6557042140682583</v>
      </c>
      <c r="G21" s="6" t="s">
        <v>90</v>
      </c>
    </row>
    <row r="22" spans="1:8" x14ac:dyDescent="0.25">
      <c r="A22" s="1" t="s">
        <v>25</v>
      </c>
      <c r="B22" s="2">
        <v>830.47</v>
      </c>
      <c r="C22" s="2">
        <v>229.14</v>
      </c>
      <c r="D22" s="4">
        <f>Table1[[#This Row],[new]]/Table1[[#This Row],[old]]-1</f>
        <v>-0.72408395246065482</v>
      </c>
      <c r="E22" s="5">
        <f>Table1[[#This Row],[old]]/Table1[[#This Row],[new]]</f>
        <v>3.62429082656891</v>
      </c>
      <c r="G22" s="6" t="s">
        <v>90</v>
      </c>
    </row>
    <row r="23" spans="1:8" x14ac:dyDescent="0.25">
      <c r="A23" s="1" t="s">
        <v>26</v>
      </c>
      <c r="B23" s="2">
        <v>307.81</v>
      </c>
      <c r="C23" s="2">
        <v>312.26</v>
      </c>
      <c r="D23" s="4">
        <f>Table1[[#This Row],[new]]/Table1[[#This Row],[old]]-1</f>
        <v>1.4456970208895026E-2</v>
      </c>
      <c r="E23" s="5">
        <f>Table1[[#This Row],[old]]/Table1[[#This Row],[new]]</f>
        <v>0.98574905527445078</v>
      </c>
      <c r="H23" t="s">
        <v>94</v>
      </c>
    </row>
    <row r="24" spans="1:8" x14ac:dyDescent="0.25">
      <c r="A24" s="1" t="s">
        <v>27</v>
      </c>
      <c r="B24" s="2">
        <v>173.31</v>
      </c>
      <c r="C24" s="2">
        <v>100.06</v>
      </c>
      <c r="D24" s="4">
        <f>Table1[[#This Row],[new]]/Table1[[#This Row],[old]]-1</f>
        <v>-0.42265304944896431</v>
      </c>
      <c r="E24" s="5">
        <f>Table1[[#This Row],[old]]/Table1[[#This Row],[new]]</f>
        <v>1.7320607635418748</v>
      </c>
    </row>
    <row r="25" spans="1:8" x14ac:dyDescent="0.25">
      <c r="A25" s="1" t="s">
        <v>28</v>
      </c>
      <c r="B25" s="2">
        <v>180.85</v>
      </c>
      <c r="C25" s="2">
        <v>149.41999999999999</v>
      </c>
      <c r="D25" s="4">
        <f>Table1[[#This Row],[new]]/Table1[[#This Row],[old]]-1</f>
        <v>-0.17379043406137684</v>
      </c>
      <c r="E25" s="5">
        <f>Table1[[#This Row],[old]]/Table1[[#This Row],[new]]</f>
        <v>1.210346673805381</v>
      </c>
      <c r="H25" t="s">
        <v>94</v>
      </c>
    </row>
    <row r="26" spans="1:8" x14ac:dyDescent="0.25">
      <c r="A26" s="1" t="s">
        <v>29</v>
      </c>
      <c r="B26" s="2">
        <v>160.99</v>
      </c>
      <c r="C26" s="2">
        <v>117.93</v>
      </c>
      <c r="D26" s="4">
        <f>Table1[[#This Row],[new]]/Table1[[#This Row],[old]]-1</f>
        <v>-0.26747002919435992</v>
      </c>
      <c r="E26" s="5">
        <f>Table1[[#This Row],[old]]/Table1[[#This Row],[new]]</f>
        <v>1.3651318578817944</v>
      </c>
    </row>
    <row r="27" spans="1:8" x14ac:dyDescent="0.25">
      <c r="A27" s="1" t="s">
        <v>30</v>
      </c>
      <c r="B27" s="2">
        <v>97.44</v>
      </c>
      <c r="C27" s="2">
        <v>57.01</v>
      </c>
      <c r="D27" s="4">
        <f>Table1[[#This Row],[new]]/Table1[[#This Row],[old]]-1</f>
        <v>-0.41492200328407225</v>
      </c>
      <c r="E27" s="5">
        <f>Table1[[#This Row],[old]]/Table1[[#This Row],[new]]</f>
        <v>1.7091738291527803</v>
      </c>
    </row>
    <row r="28" spans="1:8" x14ac:dyDescent="0.25">
      <c r="A28" s="1" t="s">
        <v>31</v>
      </c>
      <c r="B28" s="3">
        <v>1326.4</v>
      </c>
      <c r="C28" s="2">
        <v>154.44</v>
      </c>
      <c r="D28" s="4">
        <f>Table1[[#This Row],[new]]/Table1[[#This Row],[old]]-1</f>
        <v>-0.88356453558504222</v>
      </c>
      <c r="E28" s="5">
        <f>Table1[[#This Row],[old]]/Table1[[#This Row],[new]]</f>
        <v>8.588448588448589</v>
      </c>
    </row>
    <row r="29" spans="1:8" x14ac:dyDescent="0.25">
      <c r="A29" s="1" t="s">
        <v>32</v>
      </c>
      <c r="B29" s="2">
        <v>349.07</v>
      </c>
      <c r="C29" s="2">
        <v>346.71</v>
      </c>
      <c r="D29" s="4">
        <f>Table1[[#This Row],[new]]/Table1[[#This Row],[old]]-1</f>
        <v>-6.7608216117112097E-3</v>
      </c>
      <c r="E29" s="5">
        <f>Table1[[#This Row],[old]]/Table1[[#This Row],[new]]</f>
        <v>1.0068068414525109</v>
      </c>
      <c r="H29" t="s">
        <v>94</v>
      </c>
    </row>
    <row r="30" spans="1:8" x14ac:dyDescent="0.25">
      <c r="A30" s="1" t="s">
        <v>0</v>
      </c>
      <c r="B30" s="2">
        <v>276.83999999999997</v>
      </c>
      <c r="C30" s="2">
        <v>80.28</v>
      </c>
      <c r="D30" s="4">
        <f>Table1[[#This Row],[new]]/Table1[[#This Row],[old]]-1</f>
        <v>-0.71001300390117028</v>
      </c>
      <c r="E30" s="5">
        <f>Table1[[#This Row],[old]]/Table1[[#This Row],[new]]</f>
        <v>3.4484304932735421</v>
      </c>
      <c r="G30" s="6" t="s">
        <v>90</v>
      </c>
    </row>
    <row r="31" spans="1:8" x14ac:dyDescent="0.25">
      <c r="A31" s="1" t="s">
        <v>33</v>
      </c>
      <c r="B31" s="2">
        <v>121.59</v>
      </c>
      <c r="C31" s="2">
        <v>48.03</v>
      </c>
      <c r="D31" s="4">
        <f>Table1[[#This Row],[new]]/Table1[[#This Row],[old]]-1</f>
        <v>-0.60498396249691588</v>
      </c>
      <c r="E31" s="5">
        <f>Table1[[#This Row],[old]]/Table1[[#This Row],[new]]</f>
        <v>2.5315427857589006</v>
      </c>
      <c r="G31" s="6" t="s">
        <v>90</v>
      </c>
    </row>
    <row r="32" spans="1:8" x14ac:dyDescent="0.25">
      <c r="A32" s="1" t="s">
        <v>34</v>
      </c>
      <c r="B32" s="2">
        <v>96.37</v>
      </c>
      <c r="C32" s="2">
        <v>95.96</v>
      </c>
      <c r="D32" s="4">
        <f>Table1[[#This Row],[new]]/Table1[[#This Row],[old]]-1</f>
        <v>-4.254436027809616E-3</v>
      </c>
      <c r="E32" s="5">
        <f>Table1[[#This Row],[old]]/Table1[[#This Row],[new]]</f>
        <v>1.0042726135889954</v>
      </c>
      <c r="H32" t="s">
        <v>94</v>
      </c>
    </row>
    <row r="33" spans="1:8" x14ac:dyDescent="0.25">
      <c r="A33" s="1" t="s">
        <v>35</v>
      </c>
      <c r="B33" s="2">
        <v>281.89</v>
      </c>
      <c r="C33" s="2">
        <v>201.69</v>
      </c>
      <c r="D33" s="4">
        <f>Table1[[#This Row],[new]]/Table1[[#This Row],[old]]-1</f>
        <v>-0.28450814147362447</v>
      </c>
      <c r="E33" s="5">
        <f>Table1[[#This Row],[old]]/Table1[[#This Row],[new]]</f>
        <v>1.3976399424859933</v>
      </c>
      <c r="G33" s="6" t="s">
        <v>90</v>
      </c>
    </row>
    <row r="34" spans="1:8" x14ac:dyDescent="0.25">
      <c r="A34" s="1" t="s">
        <v>36</v>
      </c>
      <c r="B34" s="2">
        <v>172.14</v>
      </c>
      <c r="C34" s="2">
        <v>173.05</v>
      </c>
      <c r="D34" s="4">
        <f>Table1[[#This Row],[new]]/Table1[[#This Row],[old]]-1</f>
        <v>5.2863947949344237E-3</v>
      </c>
      <c r="E34" s="5">
        <f>Table1[[#This Row],[old]]/Table1[[#This Row],[new]]</f>
        <v>0.99474140421843382</v>
      </c>
      <c r="H34" t="s">
        <v>94</v>
      </c>
    </row>
    <row r="35" spans="1:8" x14ac:dyDescent="0.25">
      <c r="A35" s="1" t="s">
        <v>37</v>
      </c>
      <c r="B35" s="3">
        <v>1565.54</v>
      </c>
      <c r="C35" s="2">
        <v>326.51</v>
      </c>
      <c r="D35" s="4">
        <f>Table1[[#This Row],[new]]/Table1[[#This Row],[old]]-1</f>
        <v>-0.79143937555092814</v>
      </c>
      <c r="E35" s="5">
        <f>Table1[[#This Row],[old]]/Table1[[#This Row],[new]]</f>
        <v>4.7947689197880621</v>
      </c>
    </row>
    <row r="36" spans="1:8" x14ac:dyDescent="0.25">
      <c r="A36" s="1" t="s">
        <v>38</v>
      </c>
      <c r="B36" s="2">
        <v>205.04</v>
      </c>
      <c r="C36" s="2">
        <v>165.08</v>
      </c>
      <c r="D36" s="4">
        <f>Table1[[#This Row],[new]]/Table1[[#This Row],[old]]-1</f>
        <v>-0.19488880218493942</v>
      </c>
      <c r="E36" s="5">
        <f>Table1[[#This Row],[old]]/Table1[[#This Row],[new]]</f>
        <v>1.2420644535982552</v>
      </c>
      <c r="H36" t="s">
        <v>95</v>
      </c>
    </row>
    <row r="37" spans="1:8" x14ac:dyDescent="0.25">
      <c r="A37" s="1" t="s">
        <v>39</v>
      </c>
      <c r="B37" s="3">
        <v>5753.72</v>
      </c>
      <c r="C37" s="3">
        <v>996.05</v>
      </c>
      <c r="D37" s="4">
        <f>Table1[[#This Row],[new]]/Table1[[#This Row],[old]]-1</f>
        <v>-0.82688591033279346</v>
      </c>
      <c r="E37" s="5">
        <f>Table1[[#This Row],[old]]/Table1[[#This Row],[new]]</f>
        <v>5.7765373224235734</v>
      </c>
    </row>
    <row r="38" spans="1:8" x14ac:dyDescent="0.25">
      <c r="A38" s="1" t="s">
        <v>40</v>
      </c>
      <c r="B38" s="3">
        <v>1028.6400000000001</v>
      </c>
      <c r="C38" s="2">
        <v>872.99</v>
      </c>
      <c r="D38" s="4">
        <f>Table1[[#This Row],[new]]/Table1[[#This Row],[old]]-1</f>
        <v>-0.15131630113547989</v>
      </c>
      <c r="E38" s="5">
        <f>Table1[[#This Row],[old]]/Table1[[#This Row],[new]]</f>
        <v>1.1782952840238721</v>
      </c>
    </row>
    <row r="39" spans="1:8" x14ac:dyDescent="0.25">
      <c r="A39" s="1" t="s">
        <v>41</v>
      </c>
      <c r="B39" s="2">
        <v>370.75</v>
      </c>
      <c r="C39" s="2">
        <v>218.28</v>
      </c>
      <c r="D39" s="4">
        <f>Table1[[#This Row],[new]]/Table1[[#This Row],[old]]-1</f>
        <v>-0.41124747134187456</v>
      </c>
      <c r="E39" s="5">
        <f>Table1[[#This Row],[old]]/Table1[[#This Row],[new]]</f>
        <v>1.6985065054059008</v>
      </c>
      <c r="G39" s="6" t="s">
        <v>90</v>
      </c>
    </row>
    <row r="40" spans="1:8" x14ac:dyDescent="0.25">
      <c r="A40" s="1" t="s">
        <v>43</v>
      </c>
      <c r="B40" s="2">
        <v>567.36</v>
      </c>
      <c r="C40" s="2">
        <v>381.8</v>
      </c>
      <c r="D40" s="4">
        <f>Table1[[#This Row],[new]]/Table1[[#This Row],[old]]-1</f>
        <v>-0.32705865764241393</v>
      </c>
      <c r="E40" s="5">
        <f>Table1[[#This Row],[old]]/Table1[[#This Row],[new]]</f>
        <v>1.486013619696176</v>
      </c>
      <c r="H40" t="s">
        <v>94</v>
      </c>
    </row>
    <row r="41" spans="1:8" x14ac:dyDescent="0.25">
      <c r="A41" s="1" t="s">
        <v>42</v>
      </c>
      <c r="B41" s="2">
        <v>522.26</v>
      </c>
      <c r="C41" s="2">
        <v>75.66</v>
      </c>
      <c r="D41" s="4">
        <f>Table1[[#This Row],[new]]/Table1[[#This Row],[old]]-1</f>
        <v>-0.85512962892046107</v>
      </c>
      <c r="E41" s="5">
        <f>Table1[[#This Row],[old]]/Table1[[#This Row],[new]]</f>
        <v>6.9027227068464185</v>
      </c>
      <c r="G41" s="6" t="s">
        <v>90</v>
      </c>
    </row>
    <row r="42" spans="1:8" x14ac:dyDescent="0.25">
      <c r="A42" s="1" t="s">
        <v>44</v>
      </c>
      <c r="B42" s="2">
        <v>272.42</v>
      </c>
      <c r="C42" s="2">
        <v>143.19</v>
      </c>
      <c r="D42" s="4">
        <f>Table1[[#This Row],[new]]/Table1[[#This Row],[old]]-1</f>
        <v>-0.47437779898685861</v>
      </c>
      <c r="E42" s="5">
        <f>Table1[[#This Row],[old]]/Table1[[#This Row],[new]]</f>
        <v>1.9025071583211119</v>
      </c>
    </row>
    <row r="43" spans="1:8" x14ac:dyDescent="0.25">
      <c r="A43" s="1" t="s">
        <v>45</v>
      </c>
      <c r="B43" s="2">
        <v>184.76</v>
      </c>
      <c r="C43" s="2">
        <v>86.82</v>
      </c>
      <c r="D43" s="4">
        <f>Table1[[#This Row],[new]]/Table1[[#This Row],[old]]-1</f>
        <v>-0.53009309374323443</v>
      </c>
      <c r="E43" s="5">
        <f>Table1[[#This Row],[old]]/Table1[[#This Row],[new]]</f>
        <v>2.1280810873070721</v>
      </c>
      <c r="H43" t="s">
        <v>94</v>
      </c>
    </row>
    <row r="44" spans="1:8" x14ac:dyDescent="0.25">
      <c r="A44" s="1" t="s">
        <v>46</v>
      </c>
      <c r="B44" s="2">
        <v>343.71</v>
      </c>
      <c r="C44" s="2">
        <v>132.06</v>
      </c>
      <c r="D44" s="4">
        <f>Table1[[#This Row],[new]]/Table1[[#This Row],[old]]-1</f>
        <v>-0.61578074539582783</v>
      </c>
      <c r="E44" s="5">
        <f>Table1[[#This Row],[old]]/Table1[[#This Row],[new]]</f>
        <v>2.6026805997273965</v>
      </c>
      <c r="F44" s="6" t="s">
        <v>90</v>
      </c>
    </row>
    <row r="45" spans="1:8" x14ac:dyDescent="0.25">
      <c r="A45" s="1" t="s">
        <v>47</v>
      </c>
      <c r="B45" s="2">
        <v>151.25</v>
      </c>
      <c r="C45" s="2">
        <v>125.23</v>
      </c>
      <c r="D45" s="4">
        <f>Table1[[#This Row],[new]]/Table1[[#This Row],[old]]-1</f>
        <v>-0.17203305785123968</v>
      </c>
      <c r="E45" s="5">
        <f>Table1[[#This Row],[old]]/Table1[[#This Row],[new]]</f>
        <v>1.2077776890521441</v>
      </c>
      <c r="H45" t="s">
        <v>94</v>
      </c>
    </row>
    <row r="46" spans="1:8" x14ac:dyDescent="0.25">
      <c r="A46" s="1" t="s">
        <v>48</v>
      </c>
      <c r="B46" s="2">
        <v>554.74</v>
      </c>
      <c r="C46" s="2">
        <v>172.48</v>
      </c>
      <c r="D46" s="4">
        <f>Table1[[#This Row],[new]]/Table1[[#This Row],[old]]-1</f>
        <v>-0.68907956880700871</v>
      </c>
      <c r="E46" s="5">
        <f>Table1[[#This Row],[old]]/Table1[[#This Row],[new]]</f>
        <v>3.2162569573283863</v>
      </c>
    </row>
    <row r="47" spans="1:8" x14ac:dyDescent="0.25">
      <c r="A47" s="1" t="s">
        <v>49</v>
      </c>
      <c r="B47" s="2">
        <v>77.91</v>
      </c>
      <c r="C47" s="2">
        <v>60.26</v>
      </c>
      <c r="D47" s="4">
        <f>Table1[[#This Row],[new]]/Table1[[#This Row],[old]]-1</f>
        <v>-0.22654344756770628</v>
      </c>
      <c r="E47" s="5">
        <f>Table1[[#This Row],[old]]/Table1[[#This Row],[new]]</f>
        <v>1.2928974444075672</v>
      </c>
      <c r="G47" s="6" t="s">
        <v>90</v>
      </c>
    </row>
    <row r="48" spans="1:8" x14ac:dyDescent="0.25">
      <c r="A48" s="1" t="s">
        <v>50</v>
      </c>
      <c r="B48" s="2">
        <v>160.81</v>
      </c>
      <c r="C48" s="2">
        <v>65.819999999999993</v>
      </c>
      <c r="D48" s="4">
        <f>Table1[[#This Row],[new]]/Table1[[#This Row],[old]]-1</f>
        <v>-0.59069709595174436</v>
      </c>
      <c r="E48" s="5">
        <f>Table1[[#This Row],[old]]/Table1[[#This Row],[new]]</f>
        <v>2.4431783652385297</v>
      </c>
      <c r="G48" s="6" t="s">
        <v>90</v>
      </c>
    </row>
    <row r="49" spans="1:8" x14ac:dyDescent="0.25">
      <c r="A49" s="1" t="s">
        <v>51</v>
      </c>
      <c r="B49" s="2">
        <v>114.91</v>
      </c>
      <c r="C49" s="2">
        <v>94.03</v>
      </c>
      <c r="D49" s="4">
        <f>Table1[[#This Row],[new]]/Table1[[#This Row],[old]]-1</f>
        <v>-0.18170742320076583</v>
      </c>
      <c r="E49" s="5">
        <f>Table1[[#This Row],[old]]/Table1[[#This Row],[new]]</f>
        <v>1.2220567903860469</v>
      </c>
      <c r="H49" t="s">
        <v>94</v>
      </c>
    </row>
    <row r="50" spans="1:8" x14ac:dyDescent="0.25">
      <c r="A50" s="1" t="s">
        <v>53</v>
      </c>
      <c r="B50" s="2">
        <v>122.03</v>
      </c>
      <c r="C50" s="2">
        <v>93.03</v>
      </c>
      <c r="D50" s="4">
        <f>Table1[[#This Row],[new]]/Table1[[#This Row],[old]]-1</f>
        <v>-0.23764648037367864</v>
      </c>
      <c r="E50" s="5">
        <f>Table1[[#This Row],[old]]/Table1[[#This Row],[new]]</f>
        <v>1.311727399763517</v>
      </c>
      <c r="H50" t="s">
        <v>94</v>
      </c>
    </row>
    <row r="51" spans="1:8" x14ac:dyDescent="0.25">
      <c r="A51" s="1" t="s">
        <v>52</v>
      </c>
      <c r="B51" s="2">
        <v>193.17</v>
      </c>
      <c r="C51" s="2">
        <v>159.44</v>
      </c>
      <c r="D51" s="4">
        <f>Table1[[#This Row],[new]]/Table1[[#This Row],[old]]-1</f>
        <v>-0.17461303515038562</v>
      </c>
      <c r="E51" s="5">
        <f>Table1[[#This Row],[old]]/Table1[[#This Row],[new]]</f>
        <v>1.2115529352734571</v>
      </c>
      <c r="H51" t="s">
        <v>94</v>
      </c>
    </row>
    <row r="52" spans="1:8" x14ac:dyDescent="0.25">
      <c r="A52" s="1" t="s">
        <v>54</v>
      </c>
      <c r="B52" s="2">
        <v>305.29000000000002</v>
      </c>
      <c r="C52" s="2">
        <v>113.49</v>
      </c>
      <c r="D52" s="4">
        <f>Table1[[#This Row],[new]]/Table1[[#This Row],[old]]-1</f>
        <v>-0.62825510170657406</v>
      </c>
      <c r="E52" s="5">
        <f>Table1[[#This Row],[old]]/Table1[[#This Row],[new]]</f>
        <v>2.6900167415631335</v>
      </c>
      <c r="G52" s="6" t="s">
        <v>90</v>
      </c>
    </row>
    <row r="53" spans="1:8" x14ac:dyDescent="0.25">
      <c r="A53" s="1" t="s">
        <v>55</v>
      </c>
      <c r="B53" s="2">
        <v>160.75</v>
      </c>
      <c r="C53" s="2">
        <v>133.71</v>
      </c>
      <c r="D53" s="4">
        <f>Table1[[#This Row],[new]]/Table1[[#This Row],[old]]-1</f>
        <v>-0.16821150855365474</v>
      </c>
      <c r="E53" s="5">
        <f>Table1[[#This Row],[old]]/Table1[[#This Row],[new]]</f>
        <v>1.2022287039114501</v>
      </c>
      <c r="G53" s="6" t="s">
        <v>90</v>
      </c>
    </row>
    <row r="54" spans="1:8" x14ac:dyDescent="0.25">
      <c r="A54" s="1" t="s">
        <v>56</v>
      </c>
      <c r="B54" s="2">
        <v>247.21</v>
      </c>
      <c r="C54" s="2">
        <v>138.15</v>
      </c>
      <c r="D54" s="4">
        <f>Table1[[#This Row],[new]]/Table1[[#This Row],[old]]-1</f>
        <v>-0.44116338335827843</v>
      </c>
      <c r="E54" s="5">
        <f>Table1[[#This Row],[old]]/Table1[[#This Row],[new]]</f>
        <v>1.789431777053927</v>
      </c>
      <c r="G54" s="6" t="s">
        <v>90</v>
      </c>
    </row>
    <row r="55" spans="1:8" x14ac:dyDescent="0.25">
      <c r="A55" s="1" t="s">
        <v>57</v>
      </c>
      <c r="B55" s="2">
        <v>407.26</v>
      </c>
      <c r="C55" s="2">
        <v>203.95</v>
      </c>
      <c r="D55" s="4">
        <f>Table1[[#This Row],[new]]/Table1[[#This Row],[old]]-1</f>
        <v>-0.49921426115994694</v>
      </c>
      <c r="E55" s="5">
        <f>Table1[[#This Row],[old]]/Table1[[#This Row],[new]]</f>
        <v>1.9968619759745037</v>
      </c>
    </row>
    <row r="56" spans="1:8" x14ac:dyDescent="0.25">
      <c r="A56" s="1" t="s">
        <v>58</v>
      </c>
      <c r="B56" s="2">
        <v>113.19</v>
      </c>
      <c r="C56" s="2">
        <v>94.77</v>
      </c>
      <c r="D56" s="4">
        <f>Table1[[#This Row],[new]]/Table1[[#This Row],[old]]-1</f>
        <v>-0.16273522395971374</v>
      </c>
      <c r="E56" s="5">
        <f>Table1[[#This Row],[old]]/Table1[[#This Row],[new]]</f>
        <v>1.1943653054764165</v>
      </c>
      <c r="H56" t="s">
        <v>94</v>
      </c>
    </row>
    <row r="57" spans="1:8" x14ac:dyDescent="0.25">
      <c r="A57" s="1" t="s">
        <v>59</v>
      </c>
      <c r="B57" s="2">
        <v>119.82</v>
      </c>
      <c r="C57" s="2">
        <v>99.85</v>
      </c>
      <c r="D57" s="4">
        <f>Table1[[#This Row],[new]]/Table1[[#This Row],[old]]-1</f>
        <v>-0.16666666666666663</v>
      </c>
      <c r="E57" s="5">
        <f>Table1[[#This Row],[old]]/Table1[[#This Row],[new]]</f>
        <v>1.2</v>
      </c>
      <c r="H57" t="s">
        <v>94</v>
      </c>
    </row>
    <row r="58" spans="1:8" x14ac:dyDescent="0.25">
      <c r="A58" s="1" t="s">
        <v>60</v>
      </c>
      <c r="B58" s="2">
        <v>114.39</v>
      </c>
      <c r="C58" s="2">
        <v>95.43</v>
      </c>
      <c r="D58" s="4">
        <f>Table1[[#This Row],[new]]/Table1[[#This Row],[old]]-1</f>
        <v>-0.16574875426173608</v>
      </c>
      <c r="E58" s="5">
        <f>Table1[[#This Row],[old]]/Table1[[#This Row],[new]]</f>
        <v>1.1986796604841243</v>
      </c>
      <c r="G58" s="6" t="s">
        <v>90</v>
      </c>
    </row>
    <row r="59" spans="1:8" x14ac:dyDescent="0.25">
      <c r="A59" s="1" t="s">
        <v>61</v>
      </c>
      <c r="B59" s="2">
        <v>241.23</v>
      </c>
      <c r="C59" s="2">
        <v>115.57</v>
      </c>
      <c r="D59" s="4">
        <f>Table1[[#This Row],[new]]/Table1[[#This Row],[old]]-1</f>
        <v>-0.52091365087261121</v>
      </c>
      <c r="E59" s="5">
        <f>Table1[[#This Row],[old]]/Table1[[#This Row],[new]]</f>
        <v>2.0873063943930088</v>
      </c>
      <c r="G59" s="6" t="s">
        <v>90</v>
      </c>
    </row>
    <row r="60" spans="1:8" x14ac:dyDescent="0.25">
      <c r="A60" s="1" t="s">
        <v>62</v>
      </c>
      <c r="B60" s="2">
        <v>409.7</v>
      </c>
      <c r="C60" s="2">
        <v>106.4</v>
      </c>
      <c r="D60" s="4">
        <f>Table1[[#This Row],[new]]/Table1[[#This Row],[old]]-1</f>
        <v>-0.74029777886258241</v>
      </c>
      <c r="E60" s="5">
        <f>Table1[[#This Row],[old]]/Table1[[#This Row],[new]]</f>
        <v>3.850563909774436</v>
      </c>
      <c r="G60" s="6" t="s">
        <v>90</v>
      </c>
    </row>
    <row r="61" spans="1:8" x14ac:dyDescent="0.25">
      <c r="A61" s="1" t="s">
        <v>63</v>
      </c>
      <c r="B61" s="2">
        <v>398.35</v>
      </c>
      <c r="C61" s="2">
        <v>53.08</v>
      </c>
      <c r="D61" s="4">
        <f>Table1[[#This Row],[new]]/Table1[[#This Row],[old]]-1</f>
        <v>-0.86675034517384208</v>
      </c>
      <c r="E61" s="5">
        <f>Table1[[#This Row],[old]]/Table1[[#This Row],[new]]</f>
        <v>7.5047098718914853</v>
      </c>
      <c r="G61" s="6" t="s">
        <v>90</v>
      </c>
    </row>
    <row r="62" spans="1:8" x14ac:dyDescent="0.25">
      <c r="A62" s="1" t="s">
        <v>64</v>
      </c>
      <c r="B62" s="2">
        <v>978.85</v>
      </c>
      <c r="C62" s="2">
        <v>175.21</v>
      </c>
      <c r="D62" s="4">
        <f>Table1[[#This Row],[new]]/Table1[[#This Row],[old]]-1</f>
        <v>-0.82100423966899938</v>
      </c>
      <c r="E62" s="5">
        <f>Table1[[#This Row],[old]]/Table1[[#This Row],[new]]</f>
        <v>5.58672450202614</v>
      </c>
      <c r="G62" s="6" t="s">
        <v>90</v>
      </c>
    </row>
    <row r="63" spans="1:8" x14ac:dyDescent="0.25">
      <c r="A63" s="1" t="s">
        <v>65</v>
      </c>
      <c r="B63" s="2">
        <v>121.86</v>
      </c>
      <c r="C63" s="2">
        <v>82.92</v>
      </c>
      <c r="D63" s="4">
        <f>Table1[[#This Row],[new]]/Table1[[#This Row],[old]]-1</f>
        <v>-0.31954702117183653</v>
      </c>
      <c r="E63" s="5">
        <f>Table1[[#This Row],[old]]/Table1[[#This Row],[new]]</f>
        <v>1.4696092619392185</v>
      </c>
    </row>
    <row r="64" spans="1:8" x14ac:dyDescent="0.25">
      <c r="A64" s="1" t="s">
        <v>66</v>
      </c>
      <c r="B64" s="3">
        <v>1061.97</v>
      </c>
      <c r="C64" s="2">
        <v>174.34</v>
      </c>
      <c r="D64" s="4">
        <f>Table1[[#This Row],[new]]/Table1[[#This Row],[old]]-1</f>
        <v>-0.83583340395679728</v>
      </c>
      <c r="E64" s="5">
        <f>Table1[[#This Row],[old]]/Table1[[#This Row],[new]]</f>
        <v>6.0913731788459335</v>
      </c>
      <c r="G64" s="6" t="s">
        <v>90</v>
      </c>
    </row>
    <row r="65" spans="1:8" x14ac:dyDescent="0.25">
      <c r="A65" s="1" t="s">
        <v>99</v>
      </c>
      <c r="B65" s="3"/>
      <c r="C65" s="2">
        <v>151.84</v>
      </c>
      <c r="H65" t="s">
        <v>98</v>
      </c>
    </row>
    <row r="66" spans="1:8" x14ac:dyDescent="0.25">
      <c r="A66" s="1" t="s">
        <v>67</v>
      </c>
      <c r="B66" s="2">
        <v>119.45</v>
      </c>
      <c r="C66" s="2">
        <v>80.260000000000005</v>
      </c>
      <c r="D66" s="4">
        <f>Table1[[#This Row],[new]]/Table1[[#This Row],[old]]-1</f>
        <v>-0.3280870657178736</v>
      </c>
      <c r="E66" s="5">
        <f>Table1[[#This Row],[old]]/Table1[[#This Row],[new]]</f>
        <v>1.4882880637926736</v>
      </c>
    </row>
    <row r="67" spans="1:8" x14ac:dyDescent="0.25">
      <c r="A67" s="1" t="s">
        <v>68</v>
      </c>
      <c r="B67" s="2">
        <v>490.33</v>
      </c>
      <c r="C67" s="2">
        <v>366.64</v>
      </c>
      <c r="D67" s="4">
        <f>Table1[[#This Row],[new]]/Table1[[#This Row],[old]]-1</f>
        <v>-0.25225868292782416</v>
      </c>
      <c r="E67" s="5">
        <f>Table1[[#This Row],[old]]/Table1[[#This Row],[new]]</f>
        <v>1.337360898974471</v>
      </c>
      <c r="H67" t="s">
        <v>94</v>
      </c>
    </row>
    <row r="68" spans="1:8" x14ac:dyDescent="0.25">
      <c r="A68" s="1" t="s">
        <v>69</v>
      </c>
      <c r="B68" s="2">
        <v>586.33000000000004</v>
      </c>
      <c r="C68" s="2">
        <v>395.16</v>
      </c>
      <c r="D68" s="4">
        <f>Table1[[#This Row],[new]]/Table1[[#This Row],[old]]-1</f>
        <v>-0.32604505994917543</v>
      </c>
      <c r="E68" s="5">
        <f>Table1[[#This Row],[old]]/Table1[[#This Row],[new]]</f>
        <v>1.4837787225427674</v>
      </c>
      <c r="H68" t="s">
        <v>94</v>
      </c>
    </row>
    <row r="69" spans="1:8" x14ac:dyDescent="0.25">
      <c r="A69" s="1" t="s">
        <v>70</v>
      </c>
      <c r="B69" s="2">
        <v>352.27</v>
      </c>
      <c r="C69" s="2">
        <v>169.55</v>
      </c>
      <c r="D69" s="4">
        <f>Table1[[#This Row],[new]]/Table1[[#This Row],[old]]-1</f>
        <v>-0.51869304794617754</v>
      </c>
      <c r="E69" s="5">
        <f>Table1[[#This Row],[old]]/Table1[[#This Row],[new]]</f>
        <v>2.0776762017104096</v>
      </c>
      <c r="G69" s="6" t="s">
        <v>90</v>
      </c>
    </row>
    <row r="70" spans="1:8" x14ac:dyDescent="0.25">
      <c r="A70" s="1" t="s">
        <v>72</v>
      </c>
      <c r="B70" s="3">
        <v>1073.68</v>
      </c>
      <c r="C70" s="2">
        <v>209.56</v>
      </c>
      <c r="D70" s="4">
        <f>Table1[[#This Row],[new]]/Table1[[#This Row],[old]]-1</f>
        <v>-0.8048208032188362</v>
      </c>
      <c r="E70" s="5">
        <f>Table1[[#This Row],[old]]/Table1[[#This Row],[new]]</f>
        <v>5.1234968505439973</v>
      </c>
      <c r="F70" s="6" t="s">
        <v>90</v>
      </c>
    </row>
    <row r="71" spans="1:8" x14ac:dyDescent="0.25">
      <c r="A71" s="1" t="s">
        <v>71</v>
      </c>
      <c r="B71" s="2">
        <v>452.56</v>
      </c>
      <c r="C71" s="2">
        <v>178.82</v>
      </c>
      <c r="D71" s="4">
        <f>Table1[[#This Row],[new]]/Table1[[#This Row],[old]]-1</f>
        <v>-0.60487007247657765</v>
      </c>
      <c r="E71" s="5">
        <f>Table1[[#This Row],[old]]/Table1[[#This Row],[new]]</f>
        <v>2.5308131081534504</v>
      </c>
      <c r="G71" s="6" t="s">
        <v>90</v>
      </c>
    </row>
    <row r="72" spans="1:8" x14ac:dyDescent="0.25">
      <c r="A72" s="1" t="s">
        <v>73</v>
      </c>
      <c r="B72" s="2">
        <v>455.15</v>
      </c>
      <c r="C72" s="2">
        <v>290.82</v>
      </c>
      <c r="D72" s="4">
        <f>Table1[[#This Row],[new]]/Table1[[#This Row],[old]]-1</f>
        <v>-0.36104580907393169</v>
      </c>
      <c r="E72" s="5">
        <f>Table1[[#This Row],[old]]/Table1[[#This Row],[new]]</f>
        <v>1.5650574238360497</v>
      </c>
      <c r="F72" s="6" t="s">
        <v>90</v>
      </c>
    </row>
    <row r="73" spans="1:8" x14ac:dyDescent="0.25">
      <c r="A73" s="1" t="s">
        <v>75</v>
      </c>
      <c r="B73" s="2">
        <v>821.51</v>
      </c>
      <c r="C73" s="2">
        <v>345.09</v>
      </c>
      <c r="D73" s="4">
        <f>Table1[[#This Row],[new]]/Table1[[#This Row],[old]]-1</f>
        <v>-0.5799320762985235</v>
      </c>
      <c r="E73" s="5">
        <f>Table1[[#This Row],[old]]/Table1[[#This Row],[new]]</f>
        <v>2.3805673882175666</v>
      </c>
      <c r="H73" t="s">
        <v>94</v>
      </c>
    </row>
    <row r="74" spans="1:8" x14ac:dyDescent="0.25">
      <c r="A74" s="1" t="s">
        <v>74</v>
      </c>
      <c r="B74" s="2">
        <v>415</v>
      </c>
      <c r="C74" s="2">
        <v>238.85</v>
      </c>
      <c r="D74" s="4">
        <f>Table1[[#This Row],[new]]/Table1[[#This Row],[old]]-1</f>
        <v>-0.42445783132530124</v>
      </c>
      <c r="E74" s="5">
        <f>Table1[[#This Row],[old]]/Table1[[#This Row],[new]]</f>
        <v>1.737492149884865</v>
      </c>
      <c r="H74" t="s">
        <v>94</v>
      </c>
    </row>
    <row r="75" spans="1:8" x14ac:dyDescent="0.25">
      <c r="A75" s="1" t="s">
        <v>76</v>
      </c>
      <c r="B75" s="2">
        <v>364.04</v>
      </c>
      <c r="C75" s="2">
        <v>247.28</v>
      </c>
      <c r="D75" s="4">
        <f>Table1[[#This Row],[new]]/Table1[[#This Row],[old]]-1</f>
        <v>-0.32073398527634334</v>
      </c>
      <c r="E75" s="5">
        <f>Table1[[#This Row],[old]]/Table1[[#This Row],[new]]</f>
        <v>1.4721772889032676</v>
      </c>
      <c r="F75" s="6" t="s">
        <v>90</v>
      </c>
    </row>
    <row r="76" spans="1:8" x14ac:dyDescent="0.25">
      <c r="A76" s="1" t="s">
        <v>81</v>
      </c>
      <c r="B76" s="2">
        <v>474</v>
      </c>
      <c r="C76" s="2">
        <v>66.47</v>
      </c>
      <c r="D76" s="4">
        <f>Table1[[#This Row],[new]]/Table1[[#This Row],[old]]-1</f>
        <v>-0.85976793248945149</v>
      </c>
      <c r="E76" s="5">
        <f>Table1[[#This Row],[old]]/Table1[[#This Row],[new]]</f>
        <v>7.1310365578456452</v>
      </c>
    </row>
    <row r="77" spans="1:8" x14ac:dyDescent="0.25">
      <c r="A77" s="1" t="s">
        <v>77</v>
      </c>
      <c r="B77" s="2">
        <v>311.63</v>
      </c>
      <c r="C77" s="2">
        <v>143.97999999999999</v>
      </c>
      <c r="D77" s="4">
        <f>Table1[[#This Row],[new]]/Table1[[#This Row],[old]]-1</f>
        <v>-0.5379777300003209</v>
      </c>
      <c r="E77" s="5">
        <f>Table1[[#This Row],[old]]/Table1[[#This Row],[new]]</f>
        <v>2.1643978330323659</v>
      </c>
    </row>
    <row r="78" spans="1:8" x14ac:dyDescent="0.25">
      <c r="A78" s="1" t="s">
        <v>78</v>
      </c>
      <c r="B78" s="2">
        <v>378.5</v>
      </c>
      <c r="C78" s="2">
        <v>185.84</v>
      </c>
      <c r="D78" s="4">
        <f>Table1[[#This Row],[new]]/Table1[[#This Row],[old]]-1</f>
        <v>-0.50900924702774109</v>
      </c>
      <c r="E78" s="5">
        <f>Table1[[#This Row],[old]]/Table1[[#This Row],[new]]</f>
        <v>2.0366982350408955</v>
      </c>
    </row>
    <row r="79" spans="1:8" x14ac:dyDescent="0.25">
      <c r="A79" s="1" t="s">
        <v>79</v>
      </c>
      <c r="B79" s="2">
        <v>449.64</v>
      </c>
      <c r="C79" s="2">
        <v>243.63</v>
      </c>
      <c r="D79" s="4">
        <f>Table1[[#This Row],[new]]/Table1[[#This Row],[old]]-1</f>
        <v>-0.4581665332265813</v>
      </c>
      <c r="E79" s="5">
        <f>Table1[[#This Row],[old]]/Table1[[#This Row],[new]]</f>
        <v>1.8455855190247505</v>
      </c>
    </row>
    <row r="80" spans="1:8" x14ac:dyDescent="0.25">
      <c r="A80" s="1" t="s">
        <v>80</v>
      </c>
      <c r="B80" s="2">
        <v>427.84</v>
      </c>
      <c r="C80" s="2">
        <v>61.29</v>
      </c>
      <c r="D80" s="4">
        <f>Table1[[#This Row],[new]]/Table1[[#This Row],[old]]-1</f>
        <v>-0.85674551234106211</v>
      </c>
      <c r="E80" s="5">
        <f>Table1[[#This Row],[old]]/Table1[[#This Row],[new]]</f>
        <v>6.9805841083374123</v>
      </c>
      <c r="G80" s="6" t="s">
        <v>90</v>
      </c>
    </row>
    <row r="81" spans="1:8" x14ac:dyDescent="0.25">
      <c r="A81" s="1" t="s">
        <v>82</v>
      </c>
      <c r="B81" s="3">
        <v>1598.22</v>
      </c>
      <c r="C81" s="2">
        <v>1102.98</v>
      </c>
      <c r="D81" s="4">
        <f>Table1[[#This Row],[new]]/Table1[[#This Row],[old]]-1</f>
        <v>-0.30986973007470808</v>
      </c>
      <c r="E81" s="5">
        <f>Table1[[#This Row],[old]]/Table1[[#This Row],[new]]</f>
        <v>1.4490017951368113</v>
      </c>
      <c r="G81" s="6" t="s">
        <v>90</v>
      </c>
    </row>
    <row r="82" spans="1:8" x14ac:dyDescent="0.25">
      <c r="A82" s="1" t="s">
        <v>83</v>
      </c>
      <c r="B82" s="2">
        <v>604.23</v>
      </c>
      <c r="C82" s="2">
        <v>110.62</v>
      </c>
      <c r="D82" s="4">
        <f>Table1[[#This Row],[new]]/Table1[[#This Row],[old]]-1</f>
        <v>-0.8169240189993876</v>
      </c>
      <c r="E82" s="5">
        <f>Table1[[#This Row],[old]]/Table1[[#This Row],[new]]</f>
        <v>5.4622129813776894</v>
      </c>
    </row>
    <row r="83" spans="1:8" x14ac:dyDescent="0.25">
      <c r="A83" s="1" t="s">
        <v>84</v>
      </c>
      <c r="B83" s="2">
        <v>306.93</v>
      </c>
      <c r="C83" s="2">
        <v>243.24</v>
      </c>
      <c r="D83" s="4">
        <f>Table1[[#This Row],[new]]/Table1[[#This Row],[old]]-1</f>
        <v>-0.20750659759554291</v>
      </c>
      <c r="E83" s="5">
        <f>Table1[[#This Row],[old]]/Table1[[#This Row],[new]]</f>
        <v>1.2618401578687715</v>
      </c>
    </row>
    <row r="84" spans="1:8" x14ac:dyDescent="0.25">
      <c r="A84" s="1" t="s">
        <v>85</v>
      </c>
      <c r="B84" s="2">
        <v>219.26</v>
      </c>
      <c r="C84" s="2">
        <v>159.04</v>
      </c>
      <c r="D84" s="4">
        <f>Table1[[#This Row],[new]]/Table1[[#This Row],[old]]-1</f>
        <v>-0.27465109915169206</v>
      </c>
      <c r="E84" s="5">
        <f>Table1[[#This Row],[old]]/Table1[[#This Row],[new]]</f>
        <v>1.3786468812877264</v>
      </c>
      <c r="H84" t="s">
        <v>96</v>
      </c>
    </row>
    <row r="85" spans="1:8" x14ac:dyDescent="0.25">
      <c r="A85" s="1" t="s">
        <v>86</v>
      </c>
      <c r="B85" s="2">
        <v>318.66000000000003</v>
      </c>
      <c r="C85" s="2">
        <v>90.71</v>
      </c>
      <c r="D85" s="4">
        <f>Table1[[#This Row],[new]]/Table1[[#This Row],[old]]-1</f>
        <v>-0.71533923303834812</v>
      </c>
      <c r="E85" s="5">
        <f>Table1[[#This Row],[old]]/Table1[[#This Row],[new]]</f>
        <v>3.5129533678756482</v>
      </c>
      <c r="G85" s="6" t="s">
        <v>90</v>
      </c>
    </row>
    <row r="86" spans="1:8" x14ac:dyDescent="0.25">
      <c r="A86" s="1" t="s">
        <v>1</v>
      </c>
      <c r="B86" s="2">
        <v>130.84</v>
      </c>
      <c r="C86" s="2">
        <v>67.75</v>
      </c>
      <c r="D86" s="4">
        <f>Table1[[#This Row],[new]]/Table1[[#This Row],[old]]-1</f>
        <v>-0.48219199021705905</v>
      </c>
      <c r="E86" s="5">
        <f>Table1[[#This Row],[old]]/Table1[[#This Row],[new]]</f>
        <v>1.9312177121771219</v>
      </c>
    </row>
    <row r="87" spans="1:8" x14ac:dyDescent="0.25">
      <c r="A87" s="1" t="s">
        <v>2</v>
      </c>
      <c r="B87" s="2">
        <v>294.11</v>
      </c>
      <c r="C87" s="2">
        <v>254.6</v>
      </c>
      <c r="D87" s="4">
        <f>Table1[[#This Row],[new]]/Table1[[#This Row],[old]]-1</f>
        <v>-0.13433749277481222</v>
      </c>
      <c r="E87" s="5">
        <f>Table1[[#This Row],[old]]/Table1[[#This Row],[new]]</f>
        <v>1.1551846032992932</v>
      </c>
      <c r="H87" t="s">
        <v>94</v>
      </c>
    </row>
    <row r="88" spans="1:8" x14ac:dyDescent="0.25">
      <c r="A88" s="1" t="s">
        <v>3</v>
      </c>
      <c r="B88" s="2">
        <v>712.54</v>
      </c>
      <c r="C88" s="2">
        <v>101.64</v>
      </c>
      <c r="D88" s="4">
        <f>Table1[[#This Row],[new]]/Table1[[#This Row],[old]]-1</f>
        <v>-0.85735537654026439</v>
      </c>
      <c r="E88" s="5">
        <f>Table1[[#This Row],[old]]/Table1[[#This Row],[new]]</f>
        <v>7.0104289649744187</v>
      </c>
    </row>
    <row r="89" spans="1:8" x14ac:dyDescent="0.25">
      <c r="A89" s="1" t="s">
        <v>4</v>
      </c>
      <c r="B89" s="2">
        <v>140.03</v>
      </c>
      <c r="C89" s="2">
        <v>163.98</v>
      </c>
      <c r="D89" s="4">
        <f>Table1[[#This Row],[new]]/Table1[[#This Row],[old]]-1</f>
        <v>0.17103477826180091</v>
      </c>
      <c r="E89" s="5">
        <f>Table1[[#This Row],[old]]/Table1[[#This Row],[new]]</f>
        <v>0.85394560312233203</v>
      </c>
      <c r="H89" t="s">
        <v>94</v>
      </c>
    </row>
    <row r="90" spans="1:8" x14ac:dyDescent="0.25">
      <c r="B90" s="2">
        <f>MEDIAN(Table1[old])</f>
        <v>318.66000000000003</v>
      </c>
      <c r="C90" s="2">
        <f>MEDIAN(Table1[new])</f>
        <v>155.94999999999999</v>
      </c>
      <c r="D90" s="7">
        <f>MEDIAN(Table1[change])</f>
        <v>-0.47437779898685861</v>
      </c>
      <c r="E90" s="8">
        <f>MEDIAN(Table1[x-times])</f>
        <v>1.9025071583211119</v>
      </c>
      <c r="H90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improvements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2021-12-02T00:20:35Z</dcterms:created>
  <dcterms:modified xsi:type="dcterms:W3CDTF">2021-12-12T05:55:24Z</dcterms:modified>
</cp:coreProperties>
</file>